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<sst xmlns="http://schemas.openxmlformats.org/spreadsheetml/2006/main" count="295" uniqueCount="222">
  <si>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</si>
  <si>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</si>
  <si>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</si>
  <si>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</si>
  <si>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</si>
  <si>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</si>
  <si>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</si>
  <si>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</si>
  <si>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</si>
  <si>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</si>
  <si>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</si>
  <si>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</si>
  <si>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</si>
  <si>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</si>
  <si>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</si>
  <si>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</si>
  <si>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</si>
  <si>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</si>
  <si>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</si>
  <si>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</si>
  <si>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</si>
  <si>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</si>
  <si>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</si>
  <si>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</si>
  <si>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</si>
  <si>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</si>
  <si>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</si>
  <si>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</si>
  <si>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</si>
  <si>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</si>
  <si>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</si>
  <si>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</si>
  <si>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</si>
  <si>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</si>
  <si>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</si>
  <si>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</si>
  <si>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</si>
  <si>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</si>
  <si>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</si>
  <si>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</si>
  <si>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</si>
  <si>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</si>
  <si>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</si>
  <si>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</si>
  <si>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</si>
  <si>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</si>
  <si>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</si>
  <si>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</si>
  <si>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</si>
  <si>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</si>
  <si>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</si>
  <si>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</si>
  <si>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</si>
  <si>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</si>
  <si>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</si>
  <si>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</si>
  <si>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</si>
  <si>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</si>
  <si>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</si>
  <si>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</si>
  <si>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</si>
  <si>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</si>
  <si>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</si>
  <si>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</si>
  <si>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</si>
  <si>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</si>
  <si>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</si>
  <si>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</si>
  <si>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</si>
  <si>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</si>
  <si>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</si>
  <si>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</si>
  <si>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</si>
  <si>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</si>
  <si>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</si>
  <si>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</si>
  <si>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</si>
  <si>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</si>
  <si>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</si>
  <si>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</si>
  <si>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</si>
  <si>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</si>
  <si>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</si>
  <si>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</si>
  <si>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</si>
  <si>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</si>
  <si>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</si>
  <si>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</si>
  <si>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</si>
  <si>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</si>
  <si>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</si>
  <si>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</si>
  <si>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</si>
  <si>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</si>
  <si>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</si>
  <si>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</si>
  <si>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</si>
  <si>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</si>
  <si>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</si>
  <si>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</si>
  <si>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</si>
  <si>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</si>
  <si>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</si>
  <si>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</si>
  <si>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</si>
  <si>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</si>
  <si>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</si>
  <si>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</si>
  <si>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</si>
  <si>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</si>
  <si>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</si>
  <si>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</si>
  <si>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</si>
  <si>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</si>
  <si>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</si>
  <si>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</si>
  <si>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</si>
  <si>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</si>
  <si>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</si>
  <si>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</si>
  <si>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</si>
  <si>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</si>
  <si>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</si>
  <si>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</si>
  <si>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</si>
  <si>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</si>
  <si>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</si>
  <si>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</si>
  <si>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</si>
  <si>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</si>
  <si>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</si>
  <si>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</si>
  <si>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</si>
  <si>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</si>
  <si>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</si>
  <si>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</si>
  <si>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</si>
  <si>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</si>
  <si>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</si>
  <si>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</si>
  <si>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</si>
  <si>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</si>
  <si>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</si>
  <si>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</si>
  <si>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</si>
  <si>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</si>
  <si>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</si>
  <si>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</si>
  <si>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</si>
  <si>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</si>
  <si>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</si>
  <si>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</si>
  <si>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</si>
  <si>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</si>
  <si>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</si>
  <si>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</si>
  <si>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</si>
  <si>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</si>
  <si>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</si>
  <si>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</si>
  <si>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</si>
  <si>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</si>
  <si>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</si>
  <si>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</si>
  <si>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</si>
  <si>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</si>
  <si>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</si>
  <si>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</si>
  <si>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</si>
  <si>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</si>
  <si>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</si>
  <si>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</si>
  <si>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</si>
  <si>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</si>
  <si>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</si>
  <si>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</si>
  <si>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</si>
  <si>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</si>
  <si>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</si>
  <si>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</si>
  <si>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</si>
  <si>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</si>
  <si>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</si>
  <si>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</si>
  <si>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</si>
  <si>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</si>
  <si>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</si>
  <si>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</si>
  <si>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</si>
  <si>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</si>
  <si>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</si>
  <si>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</si>
  <si>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</si>
  <si>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</si>
  <si>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</si>
  <si>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</si>
  <si>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</si>
  <si>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</si>
  <si>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</si>
  <si>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</si>
  <si>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</si>
  <si>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</si>
  <si>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</si>
  <si>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</si>
  <si>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</si>
  <si>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</si>
  <si>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</si>
  <si>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</si>
  <si>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</si>
  <si>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</si>
  <si>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</si>
  <si>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</si>
  <si>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Бориславський міський суд Львівської області</t>
  </si>
  <si>
    <t>82300.м. Борислав.вул. Грушевського 21</t>
  </si>
  <si>
    <t>Доручення судів України / іноземних судів</t>
  </si>
  <si>
    <t xml:space="preserve">Розглянуто справ судом присяжних </t>
  </si>
  <si>
    <t>Н.В. Строган</t>
  </si>
  <si>
    <t>В.М. Сюма</t>
  </si>
  <si>
    <t>(03248) 5-20-44</t>
  </si>
  <si>
    <t>(03248) 5-28-22</t>
  </si>
  <si>
    <t>inbox@brm.lv.court.gov.ua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</si>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</sst>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&amp;L442ACD73&amp;C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121</v>
      </c>
      <c r="F6" s="103">
        <v>84</v>
      </c>
      <c r="G6" s="103">
        <v>1</v>
      </c>
      <c r="H6" s="103">
        <v>74</v>
      </c>
      <c r="I6" s="121" t="s">
        <v>209</v>
      </c>
      <c r="J6" s="103">
        <v>47</v>
      </c>
      <c r="K6" s="84">
        <v>14</v>
      </c>
      <c r="L6" s="91">
        <f>E6-F6</f>
        <v>37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71</v>
      </c>
      <c r="F7" s="103">
        <v>70</v>
      </c>
      <c r="G7" s="103"/>
      <c r="H7" s="103">
        <v>71</v>
      </c>
      <c r="I7" s="103">
        <v>58</v>
      </c>
      <c r="J7" s="103"/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73</v>
      </c>
      <c r="F9" s="103">
        <v>64</v>
      </c>
      <c r="G9" s="103"/>
      <c r="H9" s="85">
        <v>68</v>
      </c>
      <c r="I9" s="103">
        <v>47</v>
      </c>
      <c r="J9" s="103">
        <v>5</v>
      </c>
      <c r="K9" s="84"/>
      <c r="L9" s="91">
        <f>E9-F9</f>
        <v>9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/>
      <c r="I10" s="103"/>
      <c r="J10" s="103">
        <v>1</v>
      </c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2</v>
      </c>
      <c r="F12" s="103">
        <v>2</v>
      </c>
      <c r="G12" s="103"/>
      <c r="H12" s="103">
        <v>2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269</v>
      </c>
      <c r="F16" s="84">
        <f>SUM(F6:F15)</f>
        <v>222</v>
      </c>
      <c r="G16" s="84">
        <f>SUM(G6:G15)</f>
        <v>1</v>
      </c>
      <c r="H16" s="84">
        <f>SUM(H6:H15)</f>
        <v>216</v>
      </c>
      <c r="I16" s="84">
        <f>SUM(I6:I15)</f>
        <v>107</v>
      </c>
      <c r="J16" s="84">
        <f>SUM(J6:J15)</f>
        <v>53</v>
      </c>
      <c r="K16" s="84">
        <f>SUM(K6:K15)</f>
        <v>14</v>
      </c>
      <c r="L16" s="91">
        <f>E16-F16</f>
        <v>47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41</v>
      </c>
      <c r="F17" s="84">
        <v>39</v>
      </c>
      <c r="G17" s="84"/>
      <c r="H17" s="84">
        <v>41</v>
      </c>
      <c r="I17" s="84">
        <v>36</v>
      </c>
      <c r="J17" s="84"/>
      <c r="K17" s="84"/>
      <c r="L17" s="91">
        <f>E17-F17</f>
        <v>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39</v>
      </c>
      <c r="F18" s="84">
        <v>36</v>
      </c>
      <c r="G18" s="84"/>
      <c r="H18" s="84">
        <v>36</v>
      </c>
      <c r="I18" s="84">
        <v>33</v>
      </c>
      <c r="J18" s="84">
        <v>3</v>
      </c>
      <c r="K18" s="84"/>
      <c r="L18" s="91">
        <f>E18-F18</f>
        <v>3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44</v>
      </c>
      <c r="F25" s="94">
        <v>41</v>
      </c>
      <c r="G25" s="94"/>
      <c r="H25" s="94">
        <v>41</v>
      </c>
      <c r="I25" s="94">
        <v>33</v>
      </c>
      <c r="J25" s="94">
        <v>3</v>
      </c>
      <c r="K25" s="94"/>
      <c r="L25" s="91">
        <f>E25-F25</f>
        <v>3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205</v>
      </c>
      <c r="F26" s="84">
        <v>165</v>
      </c>
      <c r="G26" s="84"/>
      <c r="H26" s="84">
        <v>198</v>
      </c>
      <c r="I26" s="84">
        <v>112</v>
      </c>
      <c r="J26" s="84">
        <v>7</v>
      </c>
      <c r="K26" s="84"/>
      <c r="L26" s="91">
        <f>E26-F26</f>
        <v>40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269</v>
      </c>
      <c r="F28" s="84">
        <v>239</v>
      </c>
      <c r="G28" s="84">
        <v>2</v>
      </c>
      <c r="H28" s="84">
        <v>262</v>
      </c>
      <c r="I28" s="84">
        <v>217</v>
      </c>
      <c r="J28" s="84">
        <v>7</v>
      </c>
      <c r="K28" s="84"/>
      <c r="L28" s="91">
        <f>E28-F28</f>
        <v>30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369</v>
      </c>
      <c r="F29" s="84">
        <v>219</v>
      </c>
      <c r="G29" s="84">
        <v>4</v>
      </c>
      <c r="H29" s="84">
        <v>261</v>
      </c>
      <c r="I29" s="84">
        <v>208</v>
      </c>
      <c r="J29" s="84">
        <v>108</v>
      </c>
      <c r="K29" s="84">
        <v>34</v>
      </c>
      <c r="L29" s="91">
        <f>E29-F29</f>
        <v>150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38</v>
      </c>
      <c r="F30" s="84">
        <v>36</v>
      </c>
      <c r="G30" s="84">
        <v>1</v>
      </c>
      <c r="H30" s="84">
        <v>38</v>
      </c>
      <c r="I30" s="84">
        <v>21</v>
      </c>
      <c r="J30" s="84"/>
      <c r="K30" s="84"/>
      <c r="L30" s="91">
        <f>E30-F30</f>
        <v>2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24</v>
      </c>
      <c r="F31" s="84">
        <v>21</v>
      </c>
      <c r="G31" s="84"/>
      <c r="H31" s="84">
        <v>19</v>
      </c>
      <c r="I31" s="84">
        <v>14</v>
      </c>
      <c r="J31" s="84">
        <v>5</v>
      </c>
      <c r="K31" s="84"/>
      <c r="L31" s="91">
        <f>E31-F31</f>
        <v>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3</v>
      </c>
      <c r="F32" s="84">
        <v>3</v>
      </c>
      <c r="G32" s="84"/>
      <c r="H32" s="84">
        <v>3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2</v>
      </c>
      <c r="F36" s="84">
        <v>2</v>
      </c>
      <c r="G36" s="84">
        <v>1</v>
      </c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8</v>
      </c>
      <c r="F37" s="84">
        <v>7</v>
      </c>
      <c r="G37" s="84"/>
      <c r="H37" s="84">
        <v>7</v>
      </c>
      <c r="I37" s="84">
        <v>3</v>
      </c>
      <c r="J37" s="84">
        <v>1</v>
      </c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687</v>
      </c>
      <c r="F40" s="94">
        <v>487</v>
      </c>
      <c r="G40" s="94">
        <v>6</v>
      </c>
      <c r="H40" s="94">
        <v>559</v>
      </c>
      <c r="I40" s="94">
        <v>343</v>
      </c>
      <c r="J40" s="94">
        <v>128</v>
      </c>
      <c r="K40" s="94">
        <v>34</v>
      </c>
      <c r="L40" s="91">
        <f>E40-F40</f>
        <v>200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670</v>
      </c>
      <c r="F41" s="84">
        <v>611</v>
      </c>
      <c r="G41" s="84">
        <v>1</v>
      </c>
      <c r="H41" s="84">
        <v>613</v>
      </c>
      <c r="I41" s="121" t="s">
        <v>209</v>
      </c>
      <c r="J41" s="84">
        <v>57</v>
      </c>
      <c r="K41" s="84"/>
      <c r="L41" s="91">
        <f>E41-F41</f>
        <v>59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9</v>
      </c>
      <c r="F43" s="84">
        <v>9</v>
      </c>
      <c r="G43" s="84"/>
      <c r="H43" s="84">
        <v>9</v>
      </c>
      <c r="I43" s="84">
        <v>9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679</v>
      </c>
      <c r="F45" s="84">
        <f aca="true" t="shared" si="0" ref="F45:K45">F41+F43+F44</f>
        <v>620</v>
      </c>
      <c r="G45" s="84">
        <f t="shared" si="0"/>
        <v>1</v>
      </c>
      <c r="H45" s="84">
        <f t="shared" si="0"/>
        <v>622</v>
      </c>
      <c r="I45" s="84">
        <f>I43+I44</f>
        <v>9</v>
      </c>
      <c r="J45" s="84">
        <f t="shared" si="0"/>
        <v>57</v>
      </c>
      <c r="K45" s="84">
        <f t="shared" si="0"/>
        <v>0</v>
      </c>
      <c r="L45" s="91">
        <f>E45-F45</f>
        <v>59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1679</v>
      </c>
      <c r="F46" s="84">
        <f t="shared" si="1"/>
        <v>1370</v>
      </c>
      <c r="G46" s="84">
        <f t="shared" si="1"/>
        <v>8</v>
      </c>
      <c r="H46" s="84">
        <f t="shared" si="1"/>
        <v>1438</v>
      </c>
      <c r="I46" s="84">
        <f t="shared" si="1"/>
        <v>492</v>
      </c>
      <c r="J46" s="84">
        <f t="shared" si="1"/>
        <v>241</v>
      </c>
      <c r="K46" s="84">
        <f t="shared" si="1"/>
        <v>48</v>
      </c>
      <c r="L46" s="91">
        <f>E46-F46</f>
        <v>309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&amp;L442ACD73&amp;C&amp;R2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7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14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1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4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3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&amp;L442ACD73&amp;C&amp;R3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74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61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9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13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4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409365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7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74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29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17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99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196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158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412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275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5086590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2526136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128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1211</v>
      </c>
      <c r="F58" s="109">
        <f>F59+F62+F63+F64</f>
        <v>195</v>
      </c>
      <c r="G58" s="109">
        <f>G59+G62+G63+G64</f>
        <v>21</v>
      </c>
      <c r="H58" s="109">
        <f>H59+H62+H63+H64</f>
        <v>7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194</v>
      </c>
      <c r="F59" s="94">
        <v>17</v>
      </c>
      <c r="G59" s="94">
        <v>4</v>
      </c>
      <c r="H59" s="94">
        <v>1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56</v>
      </c>
      <c r="F60" s="86">
        <v>14</v>
      </c>
      <c r="G60" s="86">
        <v>3</v>
      </c>
      <c r="H60" s="86">
        <v>1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71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40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398</v>
      </c>
      <c r="F63" s="84">
        <v>134</v>
      </c>
      <c r="G63" s="84">
        <v>17</v>
      </c>
      <c r="H63" s="84">
        <v>6</v>
      </c>
      <c r="I63" s="84">
        <v>4</v>
      </c>
    </row>
    <row r="64" spans="1:9" ht="13.5" customHeight="1">
      <c r="A64" s="225" t="s">
        <v>108</v>
      </c>
      <c r="B64" s="225"/>
      <c r="C64" s="225"/>
      <c r="D64" s="225"/>
      <c r="E64" s="84">
        <v>579</v>
      </c>
      <c r="F64" s="84">
        <v>43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590</v>
      </c>
      <c r="G68" s="115">
        <v>4611492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233</v>
      </c>
      <c r="G69" s="117">
        <v>2876080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357</v>
      </c>
      <c r="G70" s="117">
        <v>1735412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239</v>
      </c>
      <c r="G71" s="115">
        <v>145888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1</v>
      </c>
      <c r="G72" s="117">
        <v>2481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&amp;L442ACD73&amp;C&amp;R4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19.91701244813278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26.41509433962264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26.5625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104.96350364963503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359.5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419.75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44</v>
      </c>
    </row>
    <row r="13" spans="1:4" ht="16.5" customHeight="1">
      <c r="A13" s="328" t="s">
        <v>202</v>
      </c>
      <c r="B13" s="330"/>
      <c r="C13" s="10">
        <v>11</v>
      </c>
      <c r="D13" s="94">
        <v>100</v>
      </c>
    </row>
    <row r="14" spans="1:4" ht="16.5" customHeight="1">
      <c r="A14" s="328" t="s">
        <v>203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36</v>
      </c>
    </row>
    <row r="16" spans="1:4" ht="16.5" customHeight="1">
      <c r="A16" s="331" t="s">
        <v>104</v>
      </c>
      <c r="B16" s="331"/>
      <c r="C16" s="10">
        <v>14</v>
      </c>
      <c r="D16" s="84">
        <v>107</v>
      </c>
    </row>
    <row r="17" spans="1:5" ht="16.5" customHeight="1">
      <c r="A17" s="331" t="s">
        <v>108</v>
      </c>
      <c r="B17" s="331"/>
      <c r="C17" s="10">
        <v>15</v>
      </c>
      <c r="D17" s="84">
        <v>33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&amp;L442ACD73&amp;C&amp;R5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Вова Амюс</cp:lastModifiedBy>
  <cp:lastPrinted>2021-09-02T06:14:55Z</cp:lastPrinted>
  <dcterms:created xsi:type="dcterms:W3CDTF">2004-04-20T14:33:35Z</dcterms:created>
  <dcterms:modified xsi:type="dcterms:W3CDTF">2023-02-17T14:06:18Z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1-мзс_00438_4.2022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442ACD73</vt:lpwstr>
  </property>
  <property fmtid="{D5CDD505-2E9C-101B-9397-08002B2CF9AE}" pid="9" name="Підрозділ">
    <vt:lpwstr>Бориславський міський суд Львівської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666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